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usz.motycki\Documents\WAZNE\Przetargi 2025\NB.270.2.2025_usługi leśne 2026\SWZ_usługi leśne 2026\Zał. nr 1_Formularz oferty\"/>
    </mc:Choice>
  </mc:AlternateContent>
  <xr:revisionPtr revIDLastSave="0" documentId="13_ncr:1_{4CBA9B34-5D6F-46AC-BAF5-0826C5C6C53C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97" i="1" l="1"/>
  <c r="L97" i="1" s="1"/>
  <c r="I96" i="1"/>
  <c r="K96" i="1" s="1"/>
  <c r="I95" i="1"/>
  <c r="L95" i="1" s="1"/>
  <c r="I94" i="1"/>
  <c r="K94" i="1" s="1"/>
  <c r="I93" i="1"/>
  <c r="K93" i="1" s="1"/>
  <c r="I92" i="1"/>
  <c r="L92" i="1" s="1"/>
  <c r="I91" i="1"/>
  <c r="L91" i="1" s="1"/>
  <c r="I90" i="1"/>
  <c r="K90" i="1" s="1"/>
  <c r="I89" i="1"/>
  <c r="K89" i="1" s="1"/>
  <c r="I88" i="1"/>
  <c r="K88" i="1" s="1"/>
  <c r="I87" i="1"/>
  <c r="K87" i="1" s="1"/>
  <c r="I86" i="1"/>
  <c r="K86" i="1" s="1"/>
  <c r="I85" i="1"/>
  <c r="L85" i="1" s="1"/>
  <c r="I84" i="1"/>
  <c r="K84" i="1" s="1"/>
  <c r="I83" i="1"/>
  <c r="L83" i="1" s="1"/>
  <c r="I82" i="1"/>
  <c r="K82" i="1" s="1"/>
  <c r="I81" i="1"/>
  <c r="K81" i="1" s="1"/>
  <c r="I80" i="1"/>
  <c r="L80" i="1" s="1"/>
  <c r="I79" i="1"/>
  <c r="L79" i="1" s="1"/>
  <c r="I78" i="1"/>
  <c r="K78" i="1" s="1"/>
  <c r="I77" i="1"/>
  <c r="L77" i="1" s="1"/>
  <c r="I76" i="1"/>
  <c r="K76" i="1" s="1"/>
  <c r="I75" i="1"/>
  <c r="L75" i="1" s="1"/>
  <c r="I74" i="1"/>
  <c r="L74" i="1" s="1"/>
  <c r="I73" i="1"/>
  <c r="L73" i="1" s="1"/>
  <c r="I72" i="1"/>
  <c r="L72" i="1" s="1"/>
  <c r="I71" i="1"/>
  <c r="L71" i="1" s="1"/>
  <c r="I70" i="1"/>
  <c r="K70" i="1" s="1"/>
  <c r="I69" i="1"/>
  <c r="K69" i="1" s="1"/>
  <c r="I68" i="1"/>
  <c r="L68" i="1" s="1"/>
  <c r="I67" i="1"/>
  <c r="L67" i="1" s="1"/>
  <c r="I66" i="1"/>
  <c r="K66" i="1" s="1"/>
  <c r="I65" i="1"/>
  <c r="L65" i="1" s="1"/>
  <c r="I64" i="1"/>
  <c r="K64" i="1" s="1"/>
  <c r="I63" i="1"/>
  <c r="K63" i="1" s="1"/>
  <c r="I62" i="1"/>
  <c r="K62" i="1" s="1"/>
  <c r="I61" i="1"/>
  <c r="L61" i="1" s="1"/>
  <c r="I60" i="1"/>
  <c r="L60" i="1" s="1"/>
  <c r="I59" i="1"/>
  <c r="L59" i="1" s="1"/>
  <c r="I58" i="1"/>
  <c r="L58" i="1" s="1"/>
  <c r="I57" i="1"/>
  <c r="K57" i="1" s="1"/>
  <c r="I56" i="1"/>
  <c r="L56" i="1" s="1"/>
  <c r="I55" i="1"/>
  <c r="L55" i="1" s="1"/>
  <c r="I54" i="1"/>
  <c r="K54" i="1" s="1"/>
  <c r="I51" i="1"/>
  <c r="L51" i="1" s="1"/>
  <c r="I46" i="1"/>
  <c r="L46" i="1" s="1"/>
  <c r="I41" i="1"/>
  <c r="L41" i="1" s="1"/>
  <c r="I36" i="1"/>
  <c r="L36" i="1" s="1"/>
  <c r="I31" i="1"/>
  <c r="K31" i="1" s="1"/>
  <c r="L54" i="1" l="1"/>
  <c r="L62" i="1"/>
  <c r="L70" i="1"/>
  <c r="L82" i="1"/>
  <c r="K58" i="1"/>
  <c r="L66" i="1"/>
  <c r="L90" i="1"/>
  <c r="K36" i="1"/>
  <c r="K74" i="1"/>
  <c r="L94" i="1"/>
  <c r="L86" i="1"/>
  <c r="L78" i="1"/>
  <c r="L87" i="1"/>
  <c r="K55" i="1"/>
  <c r="K59" i="1"/>
  <c r="K67" i="1"/>
  <c r="K71" i="1"/>
  <c r="K75" i="1"/>
  <c r="K83" i="1"/>
  <c r="K95" i="1"/>
  <c r="L63" i="1"/>
  <c r="K56" i="1"/>
  <c r="K60" i="1"/>
  <c r="K72" i="1"/>
  <c r="L64" i="1"/>
  <c r="L76" i="1"/>
  <c r="L84" i="1"/>
  <c r="L88" i="1"/>
  <c r="L96" i="1"/>
  <c r="K51" i="1"/>
  <c r="K61" i="1"/>
  <c r="K65" i="1"/>
  <c r="K73" i="1"/>
  <c r="K77" i="1"/>
  <c r="K85" i="1"/>
  <c r="K97" i="1"/>
  <c r="L31" i="1"/>
  <c r="L57" i="1"/>
  <c r="L69" i="1"/>
  <c r="L81" i="1"/>
  <c r="L89" i="1"/>
  <c r="L93" i="1"/>
  <c r="F98" i="1"/>
  <c r="K41" i="1"/>
  <c r="K79" i="1"/>
  <c r="K91" i="1"/>
  <c r="K46" i="1"/>
  <c r="K68" i="1"/>
  <c r="K80" i="1"/>
  <c r="K92" i="1"/>
  <c r="F99" i="1" l="1"/>
  <c r="I25" i="1" s="1"/>
</calcChain>
</file>

<file path=xl/sharedStrings.xml><?xml version="1.0" encoding="utf-8"?>
<sst xmlns="http://schemas.openxmlformats.org/spreadsheetml/2006/main" count="297" uniqueCount="183">
  <si>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</si>
  <si>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</si>
  <si>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</si>
  <si>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</si>
  <si>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</si>
  <si>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</si>
  <si>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</si>
  <si>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</si>
  <si>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</si>
  <si>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</si>
  <si>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</si>
  <si>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</si>
  <si>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</si>
  <si>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</si>
  <si>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</si>
  <si>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</si>
  <si>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</si>
  <si>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</si>
  <si>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</si>
  <si>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</si>
  <si>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</si>
  <si>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15</t>
  </si>
  <si>
    <t>PORZ-ZRB</t>
  </si>
  <si>
    <t>Porządkowanie zrębów z pozostałości drzewnych - mechaniczne</t>
  </si>
  <si>
    <t>19</t>
  </si>
  <si>
    <t>WPOD N</t>
  </si>
  <si>
    <t>Wycinanie podszytów i podrostów (teren równy lub falisty)</t>
  </si>
  <si>
    <t>21</t>
  </si>
  <si>
    <t>WPOD-BN</t>
  </si>
  <si>
    <t>Wycinanie podszytów i podrostów z pozostawieniem na powierzchni, bez znoszenia i układania w stosy (teren równy lub falisty)</t>
  </si>
  <si>
    <t>46</t>
  </si>
  <si>
    <t>OPR-UC</t>
  </si>
  <si>
    <t>Opryskiwanie upraw opryskiwaczem - ciągnikowym (nie dotyczy szkółek)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</si>
  <si>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</si>
  <si>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</si>
  <si>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</si>
  <si>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</si>
  <si>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</si>
  <si>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</si>
  <si>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</si>
  <si>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</si>
  <si>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</si>
  <si>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</si>
  <si>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</si>
  <si>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</si>
  <si>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</si>
  <si>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</si>
  <si>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</si>
  <si>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</si>
  <si>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</si>
  <si>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</si>
  <si>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</si>
  <si>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</si>
  <si>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</si>
  <si>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</si>
  <si>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</si>
  <si>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</si>
  <si>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</si>
  <si>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</si>
  <si>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</si>
  <si>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</si>
  <si>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</si>
  <si>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</si>
  <si>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</si>
  <si>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</si>
  <si>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118</t>
  </si>
  <si>
    <t>PIEL-C</t>
  </si>
  <si>
    <t>Pielęgnowanie międzyrzędów (przejazdy co drugi rząd)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</si>
  <si>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</si>
  <si>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</si>
  <si>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</si>
  <si>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</si>
  <si>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</si>
  <si>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</si>
  <si>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</si>
  <si>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</si>
  <si>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</si>
  <si>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</si>
  <si>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</si>
  <si>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</si>
  <si>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</si>
  <si>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</si>
  <si>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</si>
  <si>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</si>
  <si>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</si>
  <si>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</si>
  <si>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</si>
  <si>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</si>
  <si>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</si>
  <si>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</si>
  <si>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</si>
  <si>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</si>
  <si>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</si>
  <si>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</si>
  <si>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</si>
  <si>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</si>
  <si>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</si>
  <si>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</si>
  <si>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</si>
  <si>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</si>
  <si>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164</t>
  </si>
  <si>
    <t>SZUK-OWA2</t>
  </si>
  <si>
    <t>Próbne poszukiwania owadów w ściole metodą dwóch drzew próbnych</t>
  </si>
  <si>
    <t>SZT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</si>
  <si>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</si>
  <si>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</si>
  <si>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</si>
  <si>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</si>
  <si>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</si>
  <si>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</si>
  <si>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</si>
  <si>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</si>
  <si>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</si>
  <si>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</si>
  <si>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</si>
  <si>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</si>
  <si>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</si>
  <si>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</si>
  <si>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</si>
  <si>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</si>
  <si>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</si>
  <si>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</si>
  <si>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</si>
  <si>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</si>
  <si>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</si>
  <si>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</si>
  <si>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</si>
  <si>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</si>
  <si>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</si>
  <si>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</si>
  <si>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</si>
  <si>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</si>
  <si>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</si>
  <si>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</si>
  <si>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</si>
  <si>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</si>
  <si>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</si>
  <si>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</si>
  <si>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</si>
  <si>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</si>
  <si>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</si>
  <si>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</si>
  <si>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</si>
  <si>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</si>
  <si>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</si>
  <si>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</si>
  <si>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</si>
  <si>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</si>
  <si>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</si>
  <si>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</si>
  <si>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</si>
  <si>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</si>
  <si>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</si>
  <si>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</si>
  <si>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</si>
  <si>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</si>
  <si>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</si>
  <si>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</si>
  <si>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</si>
  <si>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Konstantynowo</t>
  </si>
  <si>
    <t xml:space="preserve">62-053 Konstantynowo; -;1         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</si>
  <si>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</si>
  <si>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</si>
  <si>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</si>
  <si>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</si>
  <si>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</si>
  <si>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</si>
  <si>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</si>
  <si>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</si>
  <si>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</si>
  <si>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</si>
  <si>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</si>
  <si>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</si>
  <si>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</si>
  <si>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</si>
  <si>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</si>
  <si>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</si>
  <si>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</si>
  <si>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</si>
  <si>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</t>
  </si>
  <si>
    <t xml:space="preserve">2. Wynagrodzenie zaoferowane w pkt 1 powyżej wynika z poniższego Kosztorysu Ofertowego i stanowi sumę wartości całkowitych brutto za poszczególne pozycje (prace) tworzące ten Pakiet:
</t>
  </si>
  <si>
    <r>
      <t xml:space="preserve">Odpowiadając na ogłoszenie o przetargu nieograniczonym na „Wykonywanie usług z zakresu gospodarki leśnej na terenie Nadleśnictwa Konstantynowo w roku 2026''  składamy niniejszym ofertę na pakiet </t>
    </r>
    <r>
      <rPr>
        <sz val="11"/>
        <color rgb="FFFF0000"/>
        <rFont val="Arial"/>
        <family val="2"/>
        <charset val="238"/>
      </rPr>
      <t>Pakiet 2 (GRZYBNO, CZEMPIŃ)</t>
    </r>
    <r>
      <rPr>
        <sz val="11"/>
        <color rgb="FF333333"/>
        <rFont val="Arial"/>
        <family val="2"/>
        <charset val="238"/>
      </rPr>
      <t xml:space="preserve"> tego zamówienia:</t>
    </r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</si>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</sst>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/>
    </xf>
    <xf numFmtId="49" fontId="13" fillId="2" borderId="0" xfId="0" applyNumberFormat="1" applyFont="1" applyFill="1" applyAlignment="1">
      <alignment vertical="center"/>
    </xf>
    <xf numFmtId="0" fontId="8" fillId="2" borderId="0" xfId="0" applyFont="1" applyFill="1"/>
    <xf numFmtId="44" fontId="9" fillId="2" borderId="0" xfId="0" applyNumberFormat="1" applyFont="1" applyFill="1" applyAlignment="1">
      <alignment vertical="center"/>
    </xf>
    <xf numFmtId="49" fontId="9" fillId="2" borderId="0" xfId="0" applyNumberFormat="1" applyFont="1" applyFill="1" applyAlignment="1">
      <alignment horizontal="right" vertical="top"/>
    </xf>
    <xf numFmtId="0" fontId="9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39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left" vertical="center"/>
    </xf>
    <xf numFmtId="49" fontId="11" fillId="2" borderId="0" xfId="0" applyNumberFormat="1" applyFont="1" applyFill="1" applyAlignment="1">
      <alignment horizontal="center" vertical="top"/>
    </xf>
    <xf numFmtId="49" fontId="10" fillId="2" borderId="0" xfId="0" applyNumberFormat="1" applyFont="1" applyFill="1" applyAlignment="1">
      <alignment horizontal="left" vertical="center"/>
    </xf>
    <xf numFmtId="49" fontId="9" fillId="2" borderId="0" xfId="0" applyNumberFormat="1" applyFont="1" applyFill="1" applyAlignment="1">
      <alignment horizontal="left" vertical="center" wrapText="1"/>
    </xf>
    <xf numFmtId="0" fontId="9" fillId="2" borderId="0" xfId="0" applyFont="1" applyFill="1" applyAlignment="1">
      <alignment horizontal="left"/>
    </xf>
    <xf numFmtId="44" fontId="9" fillId="2" borderId="5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37"/>
  <sheetViews>
    <sheetView tabSelected="1" workbookViewId="0">
      <selection activeCell="E5" sqref="E5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13.21875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0" customFormat="1" ht="5.25" customHeight="1" x14ac:dyDescent="0.2"/>
    <row r="2" spans="2:16" s="10" customFormat="1" ht="17.100000000000001" customHeight="1" x14ac:dyDescent="0.2">
      <c r="I2" s="14" t="s">
        <v>153</v>
      </c>
      <c r="J2" s="14"/>
      <c r="K2" s="14"/>
      <c r="L2" s="14"/>
      <c r="M2" s="14"/>
      <c r="N2" s="14"/>
      <c r="O2" s="14"/>
    </row>
    <row r="3" spans="2:16" s="10" customFormat="1" ht="28.8" customHeight="1" x14ac:dyDescent="0.2"/>
    <row r="4" spans="2:16" s="10" customFormat="1" ht="2.7" customHeight="1" x14ac:dyDescent="0.2">
      <c r="B4" s="28"/>
      <c r="C4" s="28"/>
      <c r="D4" s="28"/>
    </row>
    <row r="5" spans="2:16" s="10" customFormat="1" ht="28.8" customHeight="1" x14ac:dyDescent="0.2"/>
    <row r="6" spans="2:16" s="10" customFormat="1" ht="2.7" customHeight="1" x14ac:dyDescent="0.2">
      <c r="B6" s="28"/>
      <c r="C6" s="28"/>
      <c r="D6" s="28"/>
    </row>
    <row r="7" spans="2:16" s="10" customFormat="1" ht="28.8" customHeight="1" x14ac:dyDescent="0.2"/>
    <row r="8" spans="2:16" s="10" customFormat="1" ht="5.25" customHeight="1" x14ac:dyDescent="0.2">
      <c r="B8" s="28"/>
      <c r="C8" s="28"/>
      <c r="D8" s="28"/>
    </row>
    <row r="9" spans="2:16" s="10" customFormat="1" ht="4.2" customHeight="1" x14ac:dyDescent="0.2"/>
    <row r="10" spans="2:16" s="10" customFormat="1" ht="6.9" customHeight="1" x14ac:dyDescent="0.2">
      <c r="B10" s="29" t="s">
        <v>154</v>
      </c>
      <c r="C10" s="29"/>
      <c r="D10" s="29"/>
    </row>
    <row r="11" spans="2:16" s="10" customFormat="1" ht="12.3" customHeight="1" x14ac:dyDescent="0.2">
      <c r="B11" s="29"/>
      <c r="C11" s="29"/>
      <c r="D11" s="29"/>
      <c r="G11" s="30" t="s">
        <v>155</v>
      </c>
      <c r="H11" s="30"/>
      <c r="I11" s="30"/>
      <c r="J11" s="30"/>
      <c r="K11" s="30"/>
      <c r="L11" s="30"/>
      <c r="M11" s="30"/>
      <c r="N11" s="30"/>
    </row>
    <row r="12" spans="2:16" s="10" customFormat="1" ht="7.95" customHeight="1" x14ac:dyDescent="0.2">
      <c r="G12" s="30"/>
      <c r="H12" s="30"/>
      <c r="I12" s="30"/>
      <c r="J12" s="30"/>
      <c r="K12" s="30"/>
      <c r="L12" s="30"/>
      <c r="M12" s="30"/>
      <c r="N12" s="30"/>
    </row>
    <row r="13" spans="2:16" s="10" customFormat="1" ht="20.25" customHeight="1" x14ac:dyDescent="0.2"/>
    <row r="14" spans="2:16" s="10" customFormat="1" ht="24" customHeight="1" x14ac:dyDescent="0.2">
      <c r="B14" s="34" t="s">
        <v>156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</row>
    <row r="15" spans="2:16" s="10" customFormat="1" ht="13.2" customHeight="1" x14ac:dyDescent="0.2"/>
    <row r="16" spans="2:16" s="10" customFormat="1" ht="20.7" customHeight="1" x14ac:dyDescent="0.2">
      <c r="B16" s="11" t="s">
        <v>157</v>
      </c>
      <c r="C16" s="11"/>
      <c r="D16" s="12"/>
      <c r="E16" s="12"/>
    </row>
    <row r="17" spans="2:12" s="10" customFormat="1" ht="2.7" customHeight="1" x14ac:dyDescent="0.2"/>
    <row r="18" spans="2:12" s="10" customFormat="1" ht="20.7" customHeight="1" x14ac:dyDescent="0.2">
      <c r="B18" s="11" t="s">
        <v>158</v>
      </c>
      <c r="C18" s="11"/>
      <c r="D18" s="12"/>
      <c r="E18" s="12"/>
    </row>
    <row r="19" spans="2:12" s="10" customFormat="1" ht="2.7" customHeight="1" x14ac:dyDescent="0.2"/>
    <row r="20" spans="2:12" s="10" customFormat="1" ht="20.7" customHeight="1" x14ac:dyDescent="0.2">
      <c r="B20" s="11" t="s">
        <v>159</v>
      </c>
      <c r="C20" s="11"/>
      <c r="D20" s="12"/>
      <c r="E20" s="12"/>
    </row>
    <row r="21" spans="2:12" s="10" customFormat="1" ht="2.7" customHeight="1" x14ac:dyDescent="0.2"/>
    <row r="22" spans="2:12" s="10" customFormat="1" ht="20.7" customHeight="1" x14ac:dyDescent="0.2">
      <c r="B22" s="11" t="s">
        <v>160</v>
      </c>
      <c r="C22" s="11"/>
      <c r="D22" s="12"/>
      <c r="E22" s="12"/>
    </row>
    <row r="23" spans="2:12" s="10" customFormat="1" ht="21.6" customHeight="1" x14ac:dyDescent="0.2"/>
    <row r="24" spans="2:12" s="10" customFormat="1" ht="65.400000000000006" customHeight="1" x14ac:dyDescent="0.2">
      <c r="B24" s="31" t="s">
        <v>181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2" s="10" customFormat="1" ht="19.8" customHeight="1" x14ac:dyDescent="0.25">
      <c r="B25" s="32" t="s">
        <v>179</v>
      </c>
      <c r="C25" s="32"/>
      <c r="D25" s="32"/>
      <c r="E25" s="32"/>
      <c r="F25" s="32"/>
      <c r="G25" s="32"/>
      <c r="H25" s="32"/>
      <c r="I25" s="33">
        <f>F99</f>
        <v>0</v>
      </c>
      <c r="J25" s="33"/>
      <c r="K25" s="13"/>
    </row>
    <row r="26" spans="2:12" s="10" customFormat="1" ht="58.8" customHeight="1" x14ac:dyDescent="0.2">
      <c r="B26" s="15" t="s">
        <v>180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2" s="1" customFormat="1" ht="3.15" customHeight="1" x14ac:dyDescent="0.2"/>
    <row r="28" spans="2:12" s="1" customFormat="1" ht="18.149999999999999" customHeight="1" x14ac:dyDescent="0.2">
      <c r="B28" s="18" t="s">
        <v>161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</row>
    <row r="29" spans="2:12" s="1" customFormat="1" ht="5.25" customHeight="1" x14ac:dyDescent="0.2"/>
    <row r="30" spans="2:12" s="1" customFormat="1" ht="35.700000000000003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182</v>
      </c>
    </row>
    <row r="31" spans="2:12" s="1" customFormat="1" ht="19.649999999999999" customHeight="1" x14ac:dyDescent="0.2">
      <c r="B31" s="5">
        <v>1</v>
      </c>
      <c r="C31" s="6" t="s">
        <v>10</v>
      </c>
      <c r="D31" s="6" t="s">
        <v>11</v>
      </c>
      <c r="E31" s="7" t="s">
        <v>12</v>
      </c>
      <c r="F31" s="6" t="s">
        <v>13</v>
      </c>
      <c r="G31" s="8">
        <v>1977</v>
      </c>
      <c r="H31" s="8"/>
      <c r="I31" s="8">
        <f>G31*H31</f>
        <v>0</v>
      </c>
      <c r="J31" s="5">
        <v>8</v>
      </c>
      <c r="K31" s="8">
        <f>I31*0.08</f>
        <v>0</v>
      </c>
      <c r="L31" s="8">
        <f>I31*1.08</f>
        <v>0</v>
      </c>
    </row>
    <row r="32" spans="2:12" s="1" customFormat="1" ht="3.15" customHeight="1" x14ac:dyDescent="0.2"/>
    <row r="33" spans="2:12" s="1" customFormat="1" ht="18.149999999999999" customHeight="1" x14ac:dyDescent="0.2">
      <c r="B33" s="18" t="s">
        <v>162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</row>
    <row r="34" spans="2:12" s="1" customFormat="1" ht="5.25" customHeight="1" x14ac:dyDescent="0.2"/>
    <row r="35" spans="2:12" s="1" customFormat="1" ht="35.700000000000003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3" t="s">
        <v>182</v>
      </c>
    </row>
    <row r="36" spans="2:12" s="1" customFormat="1" ht="19.649999999999999" customHeight="1" x14ac:dyDescent="0.2">
      <c r="B36" s="5">
        <v>2</v>
      </c>
      <c r="C36" s="6" t="s">
        <v>10</v>
      </c>
      <c r="D36" s="6" t="s">
        <v>11</v>
      </c>
      <c r="E36" s="7" t="s">
        <v>12</v>
      </c>
      <c r="F36" s="6" t="s">
        <v>13</v>
      </c>
      <c r="G36" s="8">
        <v>1777</v>
      </c>
      <c r="H36" s="8"/>
      <c r="I36" s="8">
        <f>G36*H36</f>
        <v>0</v>
      </c>
      <c r="J36" s="5">
        <v>8</v>
      </c>
      <c r="K36" s="8">
        <f>I36*0.08</f>
        <v>0</v>
      </c>
      <c r="L36" s="8">
        <f>I36*1.08</f>
        <v>0</v>
      </c>
    </row>
    <row r="37" spans="2:12" s="1" customFormat="1" ht="3.15" customHeight="1" x14ac:dyDescent="0.2"/>
    <row r="38" spans="2:12" s="1" customFormat="1" ht="18.149999999999999" customHeight="1" x14ac:dyDescent="0.2">
      <c r="B38" s="18" t="s">
        <v>163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</row>
    <row r="39" spans="2:12" s="1" customFormat="1" ht="5.25" customHeight="1" x14ac:dyDescent="0.2"/>
    <row r="40" spans="2:12" s="1" customFormat="1" ht="35.700000000000003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4" t="s">
        <v>6</v>
      </c>
      <c r="I40" s="3" t="s">
        <v>7</v>
      </c>
      <c r="J40" s="4" t="s">
        <v>8</v>
      </c>
      <c r="K40" s="4" t="s">
        <v>9</v>
      </c>
      <c r="L40" s="3" t="s">
        <v>182</v>
      </c>
    </row>
    <row r="41" spans="2:12" s="1" customFormat="1" ht="19.649999999999999" customHeight="1" x14ac:dyDescent="0.2">
      <c r="B41" s="5">
        <v>3</v>
      </c>
      <c r="C41" s="6" t="s">
        <v>10</v>
      </c>
      <c r="D41" s="6" t="s">
        <v>11</v>
      </c>
      <c r="E41" s="7" t="s">
        <v>12</v>
      </c>
      <c r="F41" s="6" t="s">
        <v>13</v>
      </c>
      <c r="G41" s="8">
        <v>7202</v>
      </c>
      <c r="H41" s="8"/>
      <c r="I41" s="8">
        <f>G41*H41</f>
        <v>0</v>
      </c>
      <c r="J41" s="5">
        <v>8</v>
      </c>
      <c r="K41" s="8">
        <f>I41*0.08</f>
        <v>0</v>
      </c>
      <c r="L41" s="8">
        <f>I41*1.08</f>
        <v>0</v>
      </c>
    </row>
    <row r="42" spans="2:12" s="1" customFormat="1" ht="3.15" customHeight="1" x14ac:dyDescent="0.2"/>
    <row r="43" spans="2:12" s="1" customFormat="1" ht="18.149999999999999" customHeight="1" x14ac:dyDescent="0.2">
      <c r="B43" s="18" t="s">
        <v>164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</row>
    <row r="44" spans="2:12" s="1" customFormat="1" ht="5.25" customHeight="1" x14ac:dyDescent="0.2"/>
    <row r="45" spans="2:12" s="1" customFormat="1" ht="35.700000000000003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3" t="s">
        <v>182</v>
      </c>
    </row>
    <row r="46" spans="2:12" s="1" customFormat="1" ht="19.649999999999999" customHeight="1" x14ac:dyDescent="0.2">
      <c r="B46" s="5">
        <v>4</v>
      </c>
      <c r="C46" s="6" t="s">
        <v>10</v>
      </c>
      <c r="D46" s="6" t="s">
        <v>11</v>
      </c>
      <c r="E46" s="7" t="s">
        <v>12</v>
      </c>
      <c r="F46" s="6" t="s">
        <v>13</v>
      </c>
      <c r="G46" s="8">
        <v>1471</v>
      </c>
      <c r="H46" s="8"/>
      <c r="I46" s="8">
        <f>G46*H46</f>
        <v>0</v>
      </c>
      <c r="J46" s="5">
        <v>8</v>
      </c>
      <c r="K46" s="8">
        <f>I46*0.08</f>
        <v>0</v>
      </c>
      <c r="L46" s="8">
        <f>I46*1.08</f>
        <v>0</v>
      </c>
    </row>
    <row r="47" spans="2:12" s="1" customFormat="1" ht="3.15" customHeight="1" x14ac:dyDescent="0.2"/>
    <row r="48" spans="2:12" s="1" customFormat="1" ht="18.149999999999999" customHeight="1" x14ac:dyDescent="0.2">
      <c r="B48" s="18" t="s">
        <v>165</v>
      </c>
      <c r="C48" s="18"/>
      <c r="D48" s="18"/>
      <c r="E48" s="18"/>
      <c r="F48" s="18"/>
      <c r="G48" s="18"/>
      <c r="H48" s="18"/>
      <c r="I48" s="18"/>
      <c r="J48" s="18"/>
      <c r="K48" s="18"/>
      <c r="L48" s="18"/>
    </row>
    <row r="49" spans="2:12" s="1" customFormat="1" ht="5.25" customHeight="1" x14ac:dyDescent="0.2"/>
    <row r="50" spans="2:12" s="1" customFormat="1" ht="35.700000000000003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3" t="s">
        <v>182</v>
      </c>
    </row>
    <row r="51" spans="2:12" s="1" customFormat="1" ht="19.649999999999999" customHeight="1" x14ac:dyDescent="0.2">
      <c r="B51" s="5">
        <v>5</v>
      </c>
      <c r="C51" s="6" t="s">
        <v>10</v>
      </c>
      <c r="D51" s="6" t="s">
        <v>11</v>
      </c>
      <c r="E51" s="7" t="s">
        <v>12</v>
      </c>
      <c r="F51" s="6" t="s">
        <v>13</v>
      </c>
      <c r="G51" s="8">
        <v>389</v>
      </c>
      <c r="H51" s="8"/>
      <c r="I51" s="8">
        <f>G51*H51</f>
        <v>0</v>
      </c>
      <c r="J51" s="5">
        <v>8</v>
      </c>
      <c r="K51" s="8">
        <f>I51*0.08</f>
        <v>0</v>
      </c>
      <c r="L51" s="8">
        <f>I51*1.08</f>
        <v>0</v>
      </c>
    </row>
    <row r="52" spans="2:12" s="1" customFormat="1" ht="9" customHeight="1" x14ac:dyDescent="0.2"/>
    <row r="53" spans="2:12" s="1" customFormat="1" ht="35.700000000000003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3" t="s">
        <v>182</v>
      </c>
    </row>
    <row r="54" spans="2:12" s="1" customFormat="1" ht="69.3" customHeight="1" x14ac:dyDescent="0.2">
      <c r="B54" s="5">
        <v>6</v>
      </c>
      <c r="C54" s="6" t="s">
        <v>14</v>
      </c>
      <c r="D54" s="6" t="s">
        <v>15</v>
      </c>
      <c r="E54" s="9" t="s">
        <v>16</v>
      </c>
      <c r="F54" s="6" t="s">
        <v>17</v>
      </c>
      <c r="G54" s="8">
        <v>12.47</v>
      </c>
      <c r="H54" s="8"/>
      <c r="I54" s="8">
        <f>G54*H54</f>
        <v>0</v>
      </c>
      <c r="J54" s="5">
        <v>8</v>
      </c>
      <c r="K54" s="8">
        <f>I54*0.08</f>
        <v>0</v>
      </c>
      <c r="L54" s="8">
        <f>I54*1.08</f>
        <v>0</v>
      </c>
    </row>
    <row r="55" spans="2:12" s="1" customFormat="1" ht="59.1" customHeight="1" x14ac:dyDescent="0.2">
      <c r="B55" s="5">
        <v>7</v>
      </c>
      <c r="C55" s="6" t="s">
        <v>18</v>
      </c>
      <c r="D55" s="6" t="s">
        <v>19</v>
      </c>
      <c r="E55" s="7" t="s">
        <v>20</v>
      </c>
      <c r="F55" s="6" t="s">
        <v>17</v>
      </c>
      <c r="G55" s="8">
        <v>1</v>
      </c>
      <c r="H55" s="8"/>
      <c r="I55" s="8">
        <f t="shared" ref="I55:I77" si="0">G55*H55</f>
        <v>0</v>
      </c>
      <c r="J55" s="5">
        <v>8</v>
      </c>
      <c r="K55" s="8">
        <f t="shared" ref="K55:K77" si="1">I55*0.08</f>
        <v>0</v>
      </c>
      <c r="L55" s="8">
        <f t="shared" ref="L55:L77" si="2">I55*1.08</f>
        <v>0</v>
      </c>
    </row>
    <row r="56" spans="2:12" s="1" customFormat="1" ht="28.8" customHeight="1" x14ac:dyDescent="0.2">
      <c r="B56" s="5">
        <v>8</v>
      </c>
      <c r="C56" s="6" t="s">
        <v>21</v>
      </c>
      <c r="D56" s="6" t="s">
        <v>22</v>
      </c>
      <c r="E56" s="7" t="s">
        <v>23</v>
      </c>
      <c r="F56" s="6" t="s">
        <v>17</v>
      </c>
      <c r="G56" s="8">
        <v>12</v>
      </c>
      <c r="H56" s="8"/>
      <c r="I56" s="8">
        <f t="shared" si="0"/>
        <v>0</v>
      </c>
      <c r="J56" s="5">
        <v>8</v>
      </c>
      <c r="K56" s="8">
        <f t="shared" si="1"/>
        <v>0</v>
      </c>
      <c r="L56" s="8">
        <f t="shared" si="2"/>
        <v>0</v>
      </c>
    </row>
    <row r="57" spans="2:12" s="1" customFormat="1" ht="19.649999999999999" customHeight="1" x14ac:dyDescent="0.2">
      <c r="B57" s="5">
        <v>9</v>
      </c>
      <c r="C57" s="6" t="s">
        <v>24</v>
      </c>
      <c r="D57" s="6" t="s">
        <v>25</v>
      </c>
      <c r="E57" s="7" t="s">
        <v>26</v>
      </c>
      <c r="F57" s="6" t="s">
        <v>17</v>
      </c>
      <c r="G57" s="8">
        <v>4.79</v>
      </c>
      <c r="H57" s="8"/>
      <c r="I57" s="8">
        <f t="shared" si="0"/>
        <v>0</v>
      </c>
      <c r="J57" s="5">
        <v>8</v>
      </c>
      <c r="K57" s="8">
        <f t="shared" si="1"/>
        <v>0</v>
      </c>
      <c r="L57" s="8">
        <f t="shared" si="2"/>
        <v>0</v>
      </c>
    </row>
    <row r="58" spans="2:12" s="1" customFormat="1" ht="38.85" customHeight="1" x14ac:dyDescent="0.2">
      <c r="B58" s="5">
        <v>10</v>
      </c>
      <c r="C58" s="6" t="s">
        <v>27</v>
      </c>
      <c r="D58" s="6" t="s">
        <v>28</v>
      </c>
      <c r="E58" s="7" t="s">
        <v>29</v>
      </c>
      <c r="F58" s="6" t="s">
        <v>17</v>
      </c>
      <c r="G58" s="8">
        <v>12.86</v>
      </c>
      <c r="H58" s="8"/>
      <c r="I58" s="8">
        <f t="shared" si="0"/>
        <v>0</v>
      </c>
      <c r="J58" s="5">
        <v>8</v>
      </c>
      <c r="K58" s="8">
        <f t="shared" si="1"/>
        <v>0</v>
      </c>
      <c r="L58" s="8">
        <f t="shared" si="2"/>
        <v>0</v>
      </c>
    </row>
    <row r="59" spans="2:12" s="1" customFormat="1" ht="28.8" customHeight="1" x14ac:dyDescent="0.2">
      <c r="B59" s="5">
        <v>11</v>
      </c>
      <c r="C59" s="6" t="s">
        <v>30</v>
      </c>
      <c r="D59" s="6" t="s">
        <v>31</v>
      </c>
      <c r="E59" s="7" t="s">
        <v>32</v>
      </c>
      <c r="F59" s="6" t="s">
        <v>17</v>
      </c>
      <c r="G59" s="8">
        <v>29.04</v>
      </c>
      <c r="H59" s="8"/>
      <c r="I59" s="8">
        <f t="shared" si="0"/>
        <v>0</v>
      </c>
      <c r="J59" s="5">
        <v>8</v>
      </c>
      <c r="K59" s="8">
        <f t="shared" si="1"/>
        <v>0</v>
      </c>
      <c r="L59" s="8">
        <f t="shared" si="2"/>
        <v>0</v>
      </c>
    </row>
    <row r="60" spans="2:12" s="1" customFormat="1" ht="28.8" customHeight="1" x14ac:dyDescent="0.2">
      <c r="B60" s="5">
        <v>12</v>
      </c>
      <c r="C60" s="6" t="s">
        <v>33</v>
      </c>
      <c r="D60" s="6" t="s">
        <v>34</v>
      </c>
      <c r="E60" s="7" t="s">
        <v>35</v>
      </c>
      <c r="F60" s="6" t="s">
        <v>17</v>
      </c>
      <c r="G60" s="8">
        <v>6.91</v>
      </c>
      <c r="H60" s="8"/>
      <c r="I60" s="8">
        <f t="shared" si="0"/>
        <v>0</v>
      </c>
      <c r="J60" s="5">
        <v>8</v>
      </c>
      <c r="K60" s="8">
        <f t="shared" si="1"/>
        <v>0</v>
      </c>
      <c r="L60" s="8">
        <f t="shared" si="2"/>
        <v>0</v>
      </c>
    </row>
    <row r="61" spans="2:12" s="1" customFormat="1" ht="19.649999999999999" customHeight="1" x14ac:dyDescent="0.2">
      <c r="B61" s="5">
        <v>13</v>
      </c>
      <c r="C61" s="6" t="s">
        <v>36</v>
      </c>
      <c r="D61" s="6" t="s">
        <v>37</v>
      </c>
      <c r="E61" s="7" t="s">
        <v>38</v>
      </c>
      <c r="F61" s="6" t="s">
        <v>39</v>
      </c>
      <c r="G61" s="8">
        <v>3.6</v>
      </c>
      <c r="H61" s="8"/>
      <c r="I61" s="8">
        <f t="shared" si="0"/>
        <v>0</v>
      </c>
      <c r="J61" s="5">
        <v>8</v>
      </c>
      <c r="K61" s="8">
        <f t="shared" si="1"/>
        <v>0</v>
      </c>
      <c r="L61" s="8">
        <f t="shared" si="2"/>
        <v>0</v>
      </c>
    </row>
    <row r="62" spans="2:12" s="1" customFormat="1" ht="28.8" customHeight="1" x14ac:dyDescent="0.2">
      <c r="B62" s="5">
        <v>14</v>
      </c>
      <c r="C62" s="6" t="s">
        <v>40</v>
      </c>
      <c r="D62" s="6" t="s">
        <v>41</v>
      </c>
      <c r="E62" s="7" t="s">
        <v>42</v>
      </c>
      <c r="F62" s="6" t="s">
        <v>43</v>
      </c>
      <c r="G62" s="8">
        <v>41.94</v>
      </c>
      <c r="H62" s="8"/>
      <c r="I62" s="8">
        <f t="shared" si="0"/>
        <v>0</v>
      </c>
      <c r="J62" s="5">
        <v>8</v>
      </c>
      <c r="K62" s="8">
        <f t="shared" si="1"/>
        <v>0</v>
      </c>
      <c r="L62" s="8">
        <f t="shared" si="2"/>
        <v>0</v>
      </c>
    </row>
    <row r="63" spans="2:12" s="1" customFormat="1" ht="28.8" customHeight="1" x14ac:dyDescent="0.2">
      <c r="B63" s="5">
        <v>15</v>
      </c>
      <c r="C63" s="6" t="s">
        <v>44</v>
      </c>
      <c r="D63" s="6" t="s">
        <v>45</v>
      </c>
      <c r="E63" s="7" t="s">
        <v>46</v>
      </c>
      <c r="F63" s="6" t="s">
        <v>43</v>
      </c>
      <c r="G63" s="8">
        <v>106.91</v>
      </c>
      <c r="H63" s="8"/>
      <c r="I63" s="8">
        <f t="shared" si="0"/>
        <v>0</v>
      </c>
      <c r="J63" s="5">
        <v>8</v>
      </c>
      <c r="K63" s="8">
        <f t="shared" si="1"/>
        <v>0</v>
      </c>
      <c r="L63" s="8">
        <f t="shared" si="2"/>
        <v>0</v>
      </c>
    </row>
    <row r="64" spans="2:12" s="1" customFormat="1" ht="28.8" customHeight="1" x14ac:dyDescent="0.2">
      <c r="B64" s="5">
        <v>16</v>
      </c>
      <c r="C64" s="6" t="s">
        <v>47</v>
      </c>
      <c r="D64" s="6" t="s">
        <v>48</v>
      </c>
      <c r="E64" s="7" t="s">
        <v>49</v>
      </c>
      <c r="F64" s="6" t="s">
        <v>43</v>
      </c>
      <c r="G64" s="8">
        <v>101.16</v>
      </c>
      <c r="H64" s="8"/>
      <c r="I64" s="8">
        <f t="shared" si="0"/>
        <v>0</v>
      </c>
      <c r="J64" s="5">
        <v>8</v>
      </c>
      <c r="K64" s="8">
        <f t="shared" si="1"/>
        <v>0</v>
      </c>
      <c r="L64" s="8">
        <f t="shared" si="2"/>
        <v>0</v>
      </c>
    </row>
    <row r="65" spans="2:12" s="1" customFormat="1" ht="19.649999999999999" customHeight="1" x14ac:dyDescent="0.2">
      <c r="B65" s="5">
        <v>17</v>
      </c>
      <c r="C65" s="6" t="s">
        <v>50</v>
      </c>
      <c r="D65" s="6" t="s">
        <v>51</v>
      </c>
      <c r="E65" s="7" t="s">
        <v>52</v>
      </c>
      <c r="F65" s="6" t="s">
        <v>39</v>
      </c>
      <c r="G65" s="8">
        <v>48.13</v>
      </c>
      <c r="H65" s="8"/>
      <c r="I65" s="8">
        <f t="shared" si="0"/>
        <v>0</v>
      </c>
      <c r="J65" s="5">
        <v>8</v>
      </c>
      <c r="K65" s="8">
        <f t="shared" si="1"/>
        <v>0</v>
      </c>
      <c r="L65" s="8">
        <f t="shared" si="2"/>
        <v>0</v>
      </c>
    </row>
    <row r="66" spans="2:12" s="1" customFormat="1" ht="19.649999999999999" customHeight="1" x14ac:dyDescent="0.2">
      <c r="B66" s="5">
        <v>18</v>
      </c>
      <c r="C66" s="6" t="s">
        <v>53</v>
      </c>
      <c r="D66" s="6" t="s">
        <v>54</v>
      </c>
      <c r="E66" s="7" t="s">
        <v>55</v>
      </c>
      <c r="F66" s="6" t="s">
        <v>39</v>
      </c>
      <c r="G66" s="8">
        <v>80.680000000000007</v>
      </c>
      <c r="H66" s="8"/>
      <c r="I66" s="8">
        <f t="shared" si="0"/>
        <v>0</v>
      </c>
      <c r="J66" s="5">
        <v>8</v>
      </c>
      <c r="K66" s="8">
        <f t="shared" si="1"/>
        <v>0</v>
      </c>
      <c r="L66" s="8">
        <f t="shared" si="2"/>
        <v>0</v>
      </c>
    </row>
    <row r="67" spans="2:12" s="1" customFormat="1" ht="28.8" customHeight="1" x14ac:dyDescent="0.2">
      <c r="B67" s="5">
        <v>19</v>
      </c>
      <c r="C67" s="6" t="s">
        <v>56</v>
      </c>
      <c r="D67" s="6" t="s">
        <v>57</v>
      </c>
      <c r="E67" s="7" t="s">
        <v>58</v>
      </c>
      <c r="F67" s="6" t="s">
        <v>39</v>
      </c>
      <c r="G67" s="8">
        <v>12.15</v>
      </c>
      <c r="H67" s="8"/>
      <c r="I67" s="8">
        <f t="shared" si="0"/>
        <v>0</v>
      </c>
      <c r="J67" s="5">
        <v>8</v>
      </c>
      <c r="K67" s="8">
        <f t="shared" si="1"/>
        <v>0</v>
      </c>
      <c r="L67" s="8">
        <f t="shared" si="2"/>
        <v>0</v>
      </c>
    </row>
    <row r="68" spans="2:12" s="1" customFormat="1" ht="19.649999999999999" customHeight="1" x14ac:dyDescent="0.2">
      <c r="B68" s="5">
        <v>20</v>
      </c>
      <c r="C68" s="6" t="s">
        <v>59</v>
      </c>
      <c r="D68" s="6" t="s">
        <v>60</v>
      </c>
      <c r="E68" s="7" t="s">
        <v>61</v>
      </c>
      <c r="F68" s="6" t="s">
        <v>39</v>
      </c>
      <c r="G68" s="8">
        <v>10.029999999999999</v>
      </c>
      <c r="H68" s="8"/>
      <c r="I68" s="8">
        <f t="shared" si="0"/>
        <v>0</v>
      </c>
      <c r="J68" s="5">
        <v>8</v>
      </c>
      <c r="K68" s="8">
        <f t="shared" si="1"/>
        <v>0</v>
      </c>
      <c r="L68" s="8">
        <f t="shared" si="2"/>
        <v>0</v>
      </c>
    </row>
    <row r="69" spans="2:12" s="1" customFormat="1" ht="19.649999999999999" customHeight="1" x14ac:dyDescent="0.2">
      <c r="B69" s="5">
        <v>21</v>
      </c>
      <c r="C69" s="6" t="s">
        <v>62</v>
      </c>
      <c r="D69" s="6" t="s">
        <v>63</v>
      </c>
      <c r="E69" s="7" t="s">
        <v>64</v>
      </c>
      <c r="F69" s="6" t="s">
        <v>39</v>
      </c>
      <c r="G69" s="8">
        <v>148.56</v>
      </c>
      <c r="H69" s="8"/>
      <c r="I69" s="8">
        <f t="shared" si="0"/>
        <v>0</v>
      </c>
      <c r="J69" s="5">
        <v>8</v>
      </c>
      <c r="K69" s="8">
        <f t="shared" si="1"/>
        <v>0</v>
      </c>
      <c r="L69" s="8">
        <f t="shared" si="2"/>
        <v>0</v>
      </c>
    </row>
    <row r="70" spans="2:12" s="1" customFormat="1" ht="19.649999999999999" customHeight="1" x14ac:dyDescent="0.2">
      <c r="B70" s="5">
        <v>22</v>
      </c>
      <c r="C70" s="6" t="s">
        <v>65</v>
      </c>
      <c r="D70" s="6" t="s">
        <v>66</v>
      </c>
      <c r="E70" s="7" t="s">
        <v>67</v>
      </c>
      <c r="F70" s="6" t="s">
        <v>17</v>
      </c>
      <c r="G70" s="8">
        <v>4.46</v>
      </c>
      <c r="H70" s="8"/>
      <c r="I70" s="8">
        <f t="shared" si="0"/>
        <v>0</v>
      </c>
      <c r="J70" s="5">
        <v>8</v>
      </c>
      <c r="K70" s="8">
        <f t="shared" si="1"/>
        <v>0</v>
      </c>
      <c r="L70" s="8">
        <f t="shared" si="2"/>
        <v>0</v>
      </c>
    </row>
    <row r="71" spans="2:12" s="1" customFormat="1" ht="19.649999999999999" customHeight="1" x14ac:dyDescent="0.2">
      <c r="B71" s="5">
        <v>23</v>
      </c>
      <c r="C71" s="6" t="s">
        <v>68</v>
      </c>
      <c r="D71" s="6" t="s">
        <v>69</v>
      </c>
      <c r="E71" s="7" t="s">
        <v>70</v>
      </c>
      <c r="F71" s="6" t="s">
        <v>17</v>
      </c>
      <c r="G71" s="8">
        <v>5.03</v>
      </c>
      <c r="H71" s="8"/>
      <c r="I71" s="8">
        <f t="shared" si="0"/>
        <v>0</v>
      </c>
      <c r="J71" s="5">
        <v>8</v>
      </c>
      <c r="K71" s="8">
        <f t="shared" si="1"/>
        <v>0</v>
      </c>
      <c r="L71" s="8">
        <f t="shared" si="2"/>
        <v>0</v>
      </c>
    </row>
    <row r="72" spans="2:12" s="1" customFormat="1" ht="28.8" customHeight="1" x14ac:dyDescent="0.2">
      <c r="B72" s="5">
        <v>24</v>
      </c>
      <c r="C72" s="6" t="s">
        <v>71</v>
      </c>
      <c r="D72" s="6" t="s">
        <v>72</v>
      </c>
      <c r="E72" s="7" t="s">
        <v>73</v>
      </c>
      <c r="F72" s="6" t="s">
        <v>17</v>
      </c>
      <c r="G72" s="8">
        <v>23.9</v>
      </c>
      <c r="H72" s="8"/>
      <c r="I72" s="8">
        <f t="shared" si="0"/>
        <v>0</v>
      </c>
      <c r="J72" s="5">
        <v>8</v>
      </c>
      <c r="K72" s="8">
        <f t="shared" si="1"/>
        <v>0</v>
      </c>
      <c r="L72" s="8">
        <f t="shared" si="2"/>
        <v>0</v>
      </c>
    </row>
    <row r="73" spans="2:12" s="1" customFormat="1" ht="28.8" customHeight="1" x14ac:dyDescent="0.2">
      <c r="B73" s="5">
        <v>25</v>
      </c>
      <c r="C73" s="6" t="s">
        <v>74</v>
      </c>
      <c r="D73" s="6" t="s">
        <v>75</v>
      </c>
      <c r="E73" s="7" t="s">
        <v>76</v>
      </c>
      <c r="F73" s="6" t="s">
        <v>17</v>
      </c>
      <c r="G73" s="8">
        <v>59</v>
      </c>
      <c r="H73" s="8"/>
      <c r="I73" s="8">
        <f t="shared" si="0"/>
        <v>0</v>
      </c>
      <c r="J73" s="5">
        <v>8</v>
      </c>
      <c r="K73" s="8">
        <f t="shared" si="1"/>
        <v>0</v>
      </c>
      <c r="L73" s="8">
        <f t="shared" si="2"/>
        <v>0</v>
      </c>
    </row>
    <row r="74" spans="2:12" s="1" customFormat="1" ht="28.8" customHeight="1" x14ac:dyDescent="0.2">
      <c r="B74" s="5">
        <v>26</v>
      </c>
      <c r="C74" s="6" t="s">
        <v>77</v>
      </c>
      <c r="D74" s="6" t="s">
        <v>78</v>
      </c>
      <c r="E74" s="7" t="s">
        <v>79</v>
      </c>
      <c r="F74" s="6" t="s">
        <v>17</v>
      </c>
      <c r="G74" s="8">
        <v>59</v>
      </c>
      <c r="H74" s="8"/>
      <c r="I74" s="8">
        <f t="shared" si="0"/>
        <v>0</v>
      </c>
      <c r="J74" s="5">
        <v>8</v>
      </c>
      <c r="K74" s="8">
        <f t="shared" si="1"/>
        <v>0</v>
      </c>
      <c r="L74" s="8">
        <f t="shared" si="2"/>
        <v>0</v>
      </c>
    </row>
    <row r="75" spans="2:12" s="1" customFormat="1" ht="19.649999999999999" customHeight="1" x14ac:dyDescent="0.2">
      <c r="B75" s="5">
        <v>27</v>
      </c>
      <c r="C75" s="6" t="s">
        <v>80</v>
      </c>
      <c r="D75" s="6" t="s">
        <v>81</v>
      </c>
      <c r="E75" s="7" t="s">
        <v>82</v>
      </c>
      <c r="F75" s="6" t="s">
        <v>17</v>
      </c>
      <c r="G75" s="8">
        <v>7</v>
      </c>
      <c r="H75" s="8"/>
      <c r="I75" s="8">
        <f t="shared" si="0"/>
        <v>0</v>
      </c>
      <c r="J75" s="5">
        <v>8</v>
      </c>
      <c r="K75" s="8">
        <f t="shared" si="1"/>
        <v>0</v>
      </c>
      <c r="L75" s="8">
        <f t="shared" si="2"/>
        <v>0</v>
      </c>
    </row>
    <row r="76" spans="2:12" s="1" customFormat="1" ht="19.649999999999999" customHeight="1" x14ac:dyDescent="0.2">
      <c r="B76" s="5">
        <v>28</v>
      </c>
      <c r="C76" s="6" t="s">
        <v>83</v>
      </c>
      <c r="D76" s="6" t="s">
        <v>84</v>
      </c>
      <c r="E76" s="7" t="s">
        <v>85</v>
      </c>
      <c r="F76" s="6" t="s">
        <v>17</v>
      </c>
      <c r="G76" s="8">
        <v>25.17</v>
      </c>
      <c r="H76" s="8"/>
      <c r="I76" s="8">
        <f t="shared" si="0"/>
        <v>0</v>
      </c>
      <c r="J76" s="5">
        <v>8</v>
      </c>
      <c r="K76" s="8">
        <f t="shared" si="1"/>
        <v>0</v>
      </c>
      <c r="L76" s="8">
        <f t="shared" si="2"/>
        <v>0</v>
      </c>
    </row>
    <row r="77" spans="2:12" s="1" customFormat="1" ht="19.649999999999999" customHeight="1" x14ac:dyDescent="0.2">
      <c r="B77" s="5">
        <v>29</v>
      </c>
      <c r="C77" s="6" t="s">
        <v>86</v>
      </c>
      <c r="D77" s="6" t="s">
        <v>87</v>
      </c>
      <c r="E77" s="7" t="s">
        <v>88</v>
      </c>
      <c r="F77" s="6" t="s">
        <v>17</v>
      </c>
      <c r="G77" s="8">
        <v>27.23</v>
      </c>
      <c r="H77" s="8"/>
      <c r="I77" s="8">
        <f t="shared" si="0"/>
        <v>0</v>
      </c>
      <c r="J77" s="5">
        <v>8</v>
      </c>
      <c r="K77" s="8">
        <f t="shared" si="1"/>
        <v>0</v>
      </c>
      <c r="L77" s="8">
        <f t="shared" si="2"/>
        <v>0</v>
      </c>
    </row>
    <row r="78" spans="2:12" s="1" customFormat="1" ht="28.8" customHeight="1" x14ac:dyDescent="0.2">
      <c r="B78" s="5">
        <v>30</v>
      </c>
      <c r="C78" s="6" t="s">
        <v>89</v>
      </c>
      <c r="D78" s="6" t="s">
        <v>90</v>
      </c>
      <c r="E78" s="7" t="s">
        <v>91</v>
      </c>
      <c r="F78" s="6" t="s">
        <v>92</v>
      </c>
      <c r="G78" s="8">
        <v>129.44999999999999</v>
      </c>
      <c r="H78" s="8"/>
      <c r="I78" s="8">
        <f>G78*H78</f>
        <v>0</v>
      </c>
      <c r="J78" s="5">
        <v>23</v>
      </c>
      <c r="K78" s="8">
        <f>I78*0.23</f>
        <v>0</v>
      </c>
      <c r="L78" s="8">
        <f>I78*1.23</f>
        <v>0</v>
      </c>
    </row>
    <row r="79" spans="2:12" s="1" customFormat="1" ht="19.649999999999999" customHeight="1" x14ac:dyDescent="0.2">
      <c r="B79" s="5">
        <v>31</v>
      </c>
      <c r="C79" s="6" t="s">
        <v>93</v>
      </c>
      <c r="D79" s="6" t="s">
        <v>94</v>
      </c>
      <c r="E79" s="7" t="s">
        <v>95</v>
      </c>
      <c r="F79" s="6" t="s">
        <v>92</v>
      </c>
      <c r="G79" s="8">
        <v>50.26</v>
      </c>
      <c r="H79" s="8"/>
      <c r="I79" s="8">
        <f t="shared" ref="I79:I84" si="3">G79*H79</f>
        <v>0</v>
      </c>
      <c r="J79" s="5">
        <v>23</v>
      </c>
      <c r="K79" s="8">
        <f t="shared" ref="K79:K80" si="4">I79*0.23</f>
        <v>0</v>
      </c>
      <c r="L79" s="8">
        <f t="shared" ref="L79:L80" si="5">I79*1.23</f>
        <v>0</v>
      </c>
    </row>
    <row r="80" spans="2:12" s="1" customFormat="1" ht="19.649999999999999" customHeight="1" x14ac:dyDescent="0.2">
      <c r="B80" s="5">
        <v>32</v>
      </c>
      <c r="C80" s="6" t="s">
        <v>96</v>
      </c>
      <c r="D80" s="6" t="s">
        <v>97</v>
      </c>
      <c r="E80" s="7" t="s">
        <v>98</v>
      </c>
      <c r="F80" s="6" t="s">
        <v>99</v>
      </c>
      <c r="G80" s="8">
        <v>180</v>
      </c>
      <c r="H80" s="8"/>
      <c r="I80" s="8">
        <f t="shared" si="3"/>
        <v>0</v>
      </c>
      <c r="J80" s="5">
        <v>23</v>
      </c>
      <c r="K80" s="8">
        <f t="shared" si="4"/>
        <v>0</v>
      </c>
      <c r="L80" s="8">
        <f t="shared" si="5"/>
        <v>0</v>
      </c>
    </row>
    <row r="81" spans="2:12" s="1" customFormat="1" ht="28.8" customHeight="1" x14ac:dyDescent="0.2">
      <c r="B81" s="5">
        <v>33</v>
      </c>
      <c r="C81" s="6" t="s">
        <v>100</v>
      </c>
      <c r="D81" s="6" t="s">
        <v>101</v>
      </c>
      <c r="E81" s="7" t="s">
        <v>102</v>
      </c>
      <c r="F81" s="6" t="s">
        <v>103</v>
      </c>
      <c r="G81" s="8">
        <v>8</v>
      </c>
      <c r="H81" s="8"/>
      <c r="I81" s="8">
        <f t="shared" si="3"/>
        <v>0</v>
      </c>
      <c r="J81" s="5">
        <v>8</v>
      </c>
      <c r="K81" s="8">
        <f t="shared" ref="K81:K84" si="6">I81*0.08</f>
        <v>0</v>
      </c>
      <c r="L81" s="8">
        <f t="shared" ref="L81:L84" si="7">I81*1.08</f>
        <v>0</v>
      </c>
    </row>
    <row r="82" spans="2:12" s="1" customFormat="1" ht="28.8" customHeight="1" x14ac:dyDescent="0.2">
      <c r="B82" s="5">
        <v>34</v>
      </c>
      <c r="C82" s="6" t="s">
        <v>104</v>
      </c>
      <c r="D82" s="6" t="s">
        <v>105</v>
      </c>
      <c r="E82" s="7" t="s">
        <v>106</v>
      </c>
      <c r="F82" s="6" t="s">
        <v>103</v>
      </c>
      <c r="G82" s="8">
        <v>15</v>
      </c>
      <c r="H82" s="8"/>
      <c r="I82" s="8">
        <f t="shared" si="3"/>
        <v>0</v>
      </c>
      <c r="J82" s="5">
        <v>8</v>
      </c>
      <c r="K82" s="8">
        <f t="shared" si="6"/>
        <v>0</v>
      </c>
      <c r="L82" s="8">
        <f t="shared" si="7"/>
        <v>0</v>
      </c>
    </row>
    <row r="83" spans="2:12" s="1" customFormat="1" ht="19.649999999999999" customHeight="1" x14ac:dyDescent="0.2">
      <c r="B83" s="5">
        <v>35</v>
      </c>
      <c r="C83" s="6" t="s">
        <v>107</v>
      </c>
      <c r="D83" s="6" t="s">
        <v>108</v>
      </c>
      <c r="E83" s="7" t="s">
        <v>109</v>
      </c>
      <c r="F83" s="6" t="s">
        <v>103</v>
      </c>
      <c r="G83" s="8">
        <v>70</v>
      </c>
      <c r="H83" s="8"/>
      <c r="I83" s="8">
        <f t="shared" si="3"/>
        <v>0</v>
      </c>
      <c r="J83" s="5">
        <v>8</v>
      </c>
      <c r="K83" s="8">
        <f t="shared" si="6"/>
        <v>0</v>
      </c>
      <c r="L83" s="8">
        <f t="shared" si="7"/>
        <v>0</v>
      </c>
    </row>
    <row r="84" spans="2:12" s="1" customFormat="1" ht="19.649999999999999" customHeight="1" x14ac:dyDescent="0.2">
      <c r="B84" s="5">
        <v>36</v>
      </c>
      <c r="C84" s="6" t="s">
        <v>110</v>
      </c>
      <c r="D84" s="6" t="s">
        <v>111</v>
      </c>
      <c r="E84" s="7" t="s">
        <v>112</v>
      </c>
      <c r="F84" s="6" t="s">
        <v>99</v>
      </c>
      <c r="G84" s="8">
        <v>565</v>
      </c>
      <c r="H84" s="8"/>
      <c r="I84" s="8">
        <f t="shared" si="3"/>
        <v>0</v>
      </c>
      <c r="J84" s="5">
        <v>8</v>
      </c>
      <c r="K84" s="8">
        <f t="shared" si="6"/>
        <v>0</v>
      </c>
      <c r="L84" s="8">
        <f t="shared" si="7"/>
        <v>0</v>
      </c>
    </row>
    <row r="85" spans="2:12" s="1" customFormat="1" ht="19.649999999999999" customHeight="1" x14ac:dyDescent="0.2">
      <c r="B85" s="5">
        <v>37</v>
      </c>
      <c r="C85" s="6" t="s">
        <v>113</v>
      </c>
      <c r="D85" s="6" t="s">
        <v>114</v>
      </c>
      <c r="E85" s="7" t="s">
        <v>112</v>
      </c>
      <c r="F85" s="6" t="s">
        <v>99</v>
      </c>
      <c r="G85" s="8">
        <v>10</v>
      </c>
      <c r="H85" s="8"/>
      <c r="I85" s="8">
        <f>G85*H85</f>
        <v>0</v>
      </c>
      <c r="J85" s="5">
        <v>23</v>
      </c>
      <c r="K85" s="8">
        <f>I85*0.23</f>
        <v>0</v>
      </c>
      <c r="L85" s="8">
        <f>I85*1.23</f>
        <v>0</v>
      </c>
    </row>
    <row r="86" spans="2:12" s="1" customFormat="1" ht="19.649999999999999" customHeight="1" x14ac:dyDescent="0.2">
      <c r="B86" s="5">
        <v>38</v>
      </c>
      <c r="C86" s="6" t="s">
        <v>115</v>
      </c>
      <c r="D86" s="6" t="s">
        <v>116</v>
      </c>
      <c r="E86" s="7" t="s">
        <v>117</v>
      </c>
      <c r="F86" s="6" t="s">
        <v>99</v>
      </c>
      <c r="G86" s="8">
        <v>30</v>
      </c>
      <c r="H86" s="8"/>
      <c r="I86" s="8">
        <f t="shared" ref="I86:I90" si="8">G86*H86</f>
        <v>0</v>
      </c>
      <c r="J86" s="5">
        <v>8</v>
      </c>
      <c r="K86" s="8">
        <f t="shared" ref="K86:K90" si="9">I86*0.08</f>
        <v>0</v>
      </c>
      <c r="L86" s="8">
        <f t="shared" ref="L86:L90" si="10">I86*1.08</f>
        <v>0</v>
      </c>
    </row>
    <row r="87" spans="2:12" s="1" customFormat="1" ht="19.649999999999999" customHeight="1" x14ac:dyDescent="0.2">
      <c r="B87" s="5">
        <v>39</v>
      </c>
      <c r="C87" s="6" t="s">
        <v>118</v>
      </c>
      <c r="D87" s="6" t="s">
        <v>119</v>
      </c>
      <c r="E87" s="7" t="s">
        <v>120</v>
      </c>
      <c r="F87" s="6" t="s">
        <v>99</v>
      </c>
      <c r="G87" s="8">
        <v>30</v>
      </c>
      <c r="H87" s="8"/>
      <c r="I87" s="8">
        <f t="shared" si="8"/>
        <v>0</v>
      </c>
      <c r="J87" s="5">
        <v>8</v>
      </c>
      <c r="K87" s="8">
        <f t="shared" si="9"/>
        <v>0</v>
      </c>
      <c r="L87" s="8">
        <f t="shared" si="10"/>
        <v>0</v>
      </c>
    </row>
    <row r="88" spans="2:12" s="1" customFormat="1" ht="19.649999999999999" customHeight="1" x14ac:dyDescent="0.2">
      <c r="B88" s="5">
        <v>40</v>
      </c>
      <c r="C88" s="6" t="s">
        <v>121</v>
      </c>
      <c r="D88" s="6" t="s">
        <v>122</v>
      </c>
      <c r="E88" s="7" t="s">
        <v>123</v>
      </c>
      <c r="F88" s="6" t="s">
        <v>99</v>
      </c>
      <c r="G88" s="8">
        <v>6</v>
      </c>
      <c r="H88" s="8"/>
      <c r="I88" s="8">
        <f t="shared" si="8"/>
        <v>0</v>
      </c>
      <c r="J88" s="5">
        <v>8</v>
      </c>
      <c r="K88" s="8">
        <f t="shared" si="9"/>
        <v>0</v>
      </c>
      <c r="L88" s="8">
        <f t="shared" si="10"/>
        <v>0</v>
      </c>
    </row>
    <row r="89" spans="2:12" s="1" customFormat="1" ht="19.649999999999999" customHeight="1" x14ac:dyDescent="0.2">
      <c r="B89" s="5">
        <v>41</v>
      </c>
      <c r="C89" s="6" t="s">
        <v>124</v>
      </c>
      <c r="D89" s="6" t="s">
        <v>125</v>
      </c>
      <c r="E89" s="7" t="s">
        <v>126</v>
      </c>
      <c r="F89" s="6" t="s">
        <v>99</v>
      </c>
      <c r="G89" s="8">
        <v>20</v>
      </c>
      <c r="H89" s="8"/>
      <c r="I89" s="8">
        <f t="shared" si="8"/>
        <v>0</v>
      </c>
      <c r="J89" s="5">
        <v>8</v>
      </c>
      <c r="K89" s="8">
        <f t="shared" si="9"/>
        <v>0</v>
      </c>
      <c r="L89" s="8">
        <f t="shared" si="10"/>
        <v>0</v>
      </c>
    </row>
    <row r="90" spans="2:12" s="1" customFormat="1" ht="19.649999999999999" customHeight="1" x14ac:dyDescent="0.2">
      <c r="B90" s="5">
        <v>42</v>
      </c>
      <c r="C90" s="6" t="s">
        <v>127</v>
      </c>
      <c r="D90" s="6" t="s">
        <v>128</v>
      </c>
      <c r="E90" s="7" t="s">
        <v>129</v>
      </c>
      <c r="F90" s="6" t="s">
        <v>99</v>
      </c>
      <c r="G90" s="8">
        <v>153</v>
      </c>
      <c r="H90" s="8"/>
      <c r="I90" s="8">
        <f t="shared" si="8"/>
        <v>0</v>
      </c>
      <c r="J90" s="5">
        <v>8</v>
      </c>
      <c r="K90" s="8">
        <f t="shared" si="9"/>
        <v>0</v>
      </c>
      <c r="L90" s="8">
        <f t="shared" si="10"/>
        <v>0</v>
      </c>
    </row>
    <row r="91" spans="2:12" s="1" customFormat="1" ht="19.649999999999999" customHeight="1" x14ac:dyDescent="0.2">
      <c r="B91" s="5">
        <v>43</v>
      </c>
      <c r="C91" s="6" t="s">
        <v>130</v>
      </c>
      <c r="D91" s="6" t="s">
        <v>131</v>
      </c>
      <c r="E91" s="7" t="s">
        <v>129</v>
      </c>
      <c r="F91" s="6" t="s">
        <v>99</v>
      </c>
      <c r="G91" s="8">
        <v>7</v>
      </c>
      <c r="H91" s="8"/>
      <c r="I91" s="8">
        <f>G91*H91</f>
        <v>0</v>
      </c>
      <c r="J91" s="5">
        <v>23</v>
      </c>
      <c r="K91" s="8">
        <f>I91*0.23</f>
        <v>0</v>
      </c>
      <c r="L91" s="8">
        <f>I91*1.23</f>
        <v>0</v>
      </c>
    </row>
    <row r="92" spans="2:12" s="1" customFormat="1" ht="28.8" customHeight="1" x14ac:dyDescent="0.2">
      <c r="B92" s="5">
        <v>44</v>
      </c>
      <c r="C92" s="6" t="s">
        <v>132</v>
      </c>
      <c r="D92" s="6" t="s">
        <v>133</v>
      </c>
      <c r="E92" s="7" t="s">
        <v>134</v>
      </c>
      <c r="F92" s="6" t="s">
        <v>99</v>
      </c>
      <c r="G92" s="8">
        <v>40</v>
      </c>
      <c r="H92" s="8"/>
      <c r="I92" s="8">
        <f t="shared" ref="I92:I97" si="11">G92*H92</f>
        <v>0</v>
      </c>
      <c r="J92" s="5">
        <v>8</v>
      </c>
      <c r="K92" s="8">
        <f t="shared" ref="K92:K97" si="12">I92*0.08</f>
        <v>0</v>
      </c>
      <c r="L92" s="8">
        <f t="shared" ref="L92:L97" si="13">I92*1.08</f>
        <v>0</v>
      </c>
    </row>
    <row r="93" spans="2:12" s="1" customFormat="1" ht="19.649999999999999" customHeight="1" x14ac:dyDescent="0.2">
      <c r="B93" s="5">
        <v>45</v>
      </c>
      <c r="C93" s="6" t="s">
        <v>135</v>
      </c>
      <c r="D93" s="6" t="s">
        <v>136</v>
      </c>
      <c r="E93" s="7" t="s">
        <v>137</v>
      </c>
      <c r="F93" s="6" t="s">
        <v>17</v>
      </c>
      <c r="G93" s="8">
        <v>1.7</v>
      </c>
      <c r="H93" s="8"/>
      <c r="I93" s="8">
        <f t="shared" si="11"/>
        <v>0</v>
      </c>
      <c r="J93" s="5">
        <v>8</v>
      </c>
      <c r="K93" s="8">
        <f t="shared" si="12"/>
        <v>0</v>
      </c>
      <c r="L93" s="8">
        <f t="shared" si="13"/>
        <v>0</v>
      </c>
    </row>
    <row r="94" spans="2:12" s="1" customFormat="1" ht="19.649999999999999" customHeight="1" x14ac:dyDescent="0.2">
      <c r="B94" s="5">
        <v>46</v>
      </c>
      <c r="C94" s="6" t="s">
        <v>138</v>
      </c>
      <c r="D94" s="6" t="s">
        <v>139</v>
      </c>
      <c r="E94" s="7" t="s">
        <v>112</v>
      </c>
      <c r="F94" s="6" t="s">
        <v>99</v>
      </c>
      <c r="G94" s="8">
        <v>52</v>
      </c>
      <c r="H94" s="8"/>
      <c r="I94" s="8">
        <f t="shared" si="11"/>
        <v>0</v>
      </c>
      <c r="J94" s="5">
        <v>8</v>
      </c>
      <c r="K94" s="8">
        <f t="shared" si="12"/>
        <v>0</v>
      </c>
      <c r="L94" s="8">
        <f t="shared" si="13"/>
        <v>0</v>
      </c>
    </row>
    <row r="95" spans="2:12" s="1" customFormat="1" ht="19.649999999999999" customHeight="1" x14ac:dyDescent="0.2">
      <c r="B95" s="5">
        <v>47</v>
      </c>
      <c r="C95" s="6" t="s">
        <v>140</v>
      </c>
      <c r="D95" s="6" t="s">
        <v>141</v>
      </c>
      <c r="E95" s="7" t="s">
        <v>120</v>
      </c>
      <c r="F95" s="6" t="s">
        <v>99</v>
      </c>
      <c r="G95" s="8">
        <v>16</v>
      </c>
      <c r="H95" s="8"/>
      <c r="I95" s="8">
        <f t="shared" si="11"/>
        <v>0</v>
      </c>
      <c r="J95" s="5">
        <v>8</v>
      </c>
      <c r="K95" s="8">
        <f t="shared" si="12"/>
        <v>0</v>
      </c>
      <c r="L95" s="8">
        <f t="shared" si="13"/>
        <v>0</v>
      </c>
    </row>
    <row r="96" spans="2:12" s="1" customFormat="1" ht="19.649999999999999" customHeight="1" x14ac:dyDescent="0.2">
      <c r="B96" s="5">
        <v>48</v>
      </c>
      <c r="C96" s="6" t="s">
        <v>142</v>
      </c>
      <c r="D96" s="6" t="s">
        <v>143</v>
      </c>
      <c r="E96" s="7" t="s">
        <v>144</v>
      </c>
      <c r="F96" s="6" t="s">
        <v>99</v>
      </c>
      <c r="G96" s="8">
        <v>20</v>
      </c>
      <c r="H96" s="8"/>
      <c r="I96" s="8">
        <f t="shared" si="11"/>
        <v>0</v>
      </c>
      <c r="J96" s="5">
        <v>8</v>
      </c>
      <c r="K96" s="8">
        <f t="shared" si="12"/>
        <v>0</v>
      </c>
      <c r="L96" s="8">
        <f t="shared" si="13"/>
        <v>0</v>
      </c>
    </row>
    <row r="97" spans="2:14" s="1" customFormat="1" ht="19.649999999999999" customHeight="1" x14ac:dyDescent="0.2">
      <c r="B97" s="5">
        <v>49</v>
      </c>
      <c r="C97" s="6" t="s">
        <v>145</v>
      </c>
      <c r="D97" s="6" t="s">
        <v>146</v>
      </c>
      <c r="E97" s="7" t="s">
        <v>129</v>
      </c>
      <c r="F97" s="6" t="s">
        <v>99</v>
      </c>
      <c r="G97" s="8">
        <v>10</v>
      </c>
      <c r="H97" s="8"/>
      <c r="I97" s="8">
        <f t="shared" si="11"/>
        <v>0</v>
      </c>
      <c r="J97" s="5">
        <v>8</v>
      </c>
      <c r="K97" s="8">
        <f t="shared" si="12"/>
        <v>0</v>
      </c>
      <c r="L97" s="8">
        <f t="shared" si="13"/>
        <v>0</v>
      </c>
    </row>
    <row r="98" spans="2:14" s="1" customFormat="1" ht="21.3" customHeight="1" x14ac:dyDescent="0.2">
      <c r="B98" s="25" t="s">
        <v>147</v>
      </c>
      <c r="C98" s="25"/>
      <c r="D98" s="25"/>
      <c r="E98" s="25"/>
      <c r="F98" s="26">
        <f>SUM(I31,I36,I41,I46,I51,I54:I97)</f>
        <v>0</v>
      </c>
      <c r="G98" s="26"/>
      <c r="H98" s="26"/>
      <c r="I98" s="26"/>
      <c r="J98" s="26"/>
      <c r="K98" s="26"/>
      <c r="L98" s="26"/>
    </row>
    <row r="99" spans="2:14" s="1" customFormat="1" ht="21.3" customHeight="1" x14ac:dyDescent="0.2">
      <c r="B99" s="25" t="s">
        <v>148</v>
      </c>
      <c r="C99" s="25"/>
      <c r="D99" s="25"/>
      <c r="E99" s="25"/>
      <c r="F99" s="26">
        <f>SUM(L31,L36,L41,L46,L51,L54:L97)</f>
        <v>0</v>
      </c>
      <c r="G99" s="27"/>
      <c r="H99" s="27"/>
      <c r="I99" s="27"/>
      <c r="J99" s="27"/>
      <c r="K99" s="27"/>
      <c r="L99" s="27"/>
    </row>
    <row r="100" spans="2:14" s="1" customFormat="1" ht="11.1" customHeight="1" x14ac:dyDescent="0.2"/>
    <row r="101" spans="2:14" s="1" customFormat="1" ht="79.2" customHeight="1" x14ac:dyDescent="0.2">
      <c r="B101" s="21" t="s">
        <v>166</v>
      </c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</row>
    <row r="102" spans="2:14" s="1" customFormat="1" ht="2.7" customHeight="1" x14ac:dyDescent="0.2"/>
    <row r="103" spans="2:14" s="1" customFormat="1" ht="100.2" customHeight="1" x14ac:dyDescent="0.2">
      <c r="B103" s="21" t="s">
        <v>167</v>
      </c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</row>
    <row r="104" spans="2:14" s="1" customFormat="1" ht="5.25" customHeight="1" x14ac:dyDescent="0.2"/>
    <row r="105" spans="2:14" s="1" customFormat="1" ht="112.2" customHeight="1" x14ac:dyDescent="0.2">
      <c r="B105" s="21" t="s">
        <v>168</v>
      </c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</row>
    <row r="106" spans="2:14" s="1" customFormat="1" ht="5.25" customHeight="1" x14ac:dyDescent="0.2"/>
    <row r="107" spans="2:14" s="1" customFormat="1" ht="37.799999999999997" customHeight="1" x14ac:dyDescent="0.2">
      <c r="C107" s="19" t="s">
        <v>149</v>
      </c>
      <c r="D107" s="19"/>
      <c r="E107" s="19"/>
      <c r="F107" s="20" t="s">
        <v>150</v>
      </c>
      <c r="G107" s="20"/>
      <c r="H107" s="20"/>
      <c r="I107" s="20"/>
      <c r="J107" s="20"/>
      <c r="K107" s="20"/>
      <c r="L107" s="20"/>
    </row>
    <row r="108" spans="2:14" s="1" customFormat="1" ht="28.8" customHeight="1" x14ac:dyDescent="0.2">
      <c r="C108" s="1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2:14" s="1" customFormat="1" ht="28.8" customHeight="1" x14ac:dyDescent="0.2">
      <c r="C109" s="16"/>
      <c r="D109" s="16"/>
      <c r="E109" s="16"/>
      <c r="F109" s="16"/>
      <c r="G109" s="16"/>
      <c r="H109" s="16"/>
      <c r="I109" s="16"/>
      <c r="J109" s="16"/>
      <c r="K109" s="16"/>
      <c r="L109" s="16"/>
    </row>
    <row r="110" spans="2:14" s="1" customFormat="1" ht="28.8" customHeight="1" x14ac:dyDescent="0.2">
      <c r="C110" s="16"/>
      <c r="D110" s="16"/>
      <c r="E110" s="16"/>
      <c r="F110" s="16"/>
      <c r="G110" s="16"/>
      <c r="H110" s="16"/>
      <c r="I110" s="16"/>
      <c r="J110" s="16"/>
      <c r="K110" s="16"/>
      <c r="L110" s="16"/>
    </row>
    <row r="111" spans="2:14" s="1" customFormat="1" ht="28.8" customHeight="1" x14ac:dyDescent="0.2">
      <c r="C111" s="16"/>
      <c r="D111" s="16"/>
      <c r="E111" s="16"/>
      <c r="F111" s="16"/>
      <c r="G111" s="16"/>
      <c r="H111" s="16"/>
      <c r="I111" s="16"/>
      <c r="J111" s="16"/>
      <c r="K111" s="16"/>
      <c r="L111" s="16"/>
    </row>
    <row r="112" spans="2:14" s="1" customFormat="1" ht="2.7" customHeight="1" x14ac:dyDescent="0.2"/>
    <row r="113" spans="2:14" s="1" customFormat="1" ht="176.4" customHeight="1" x14ac:dyDescent="0.2">
      <c r="B113" s="21" t="s">
        <v>169</v>
      </c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</row>
    <row r="114" spans="2:14" s="1" customFormat="1" ht="2.7" customHeight="1" x14ac:dyDescent="0.2"/>
    <row r="115" spans="2:14" s="1" customFormat="1" ht="33.6" customHeight="1" x14ac:dyDescent="0.2">
      <c r="B115" s="24" t="s">
        <v>170</v>
      </c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</row>
    <row r="116" spans="2:14" s="1" customFormat="1" ht="2.7" customHeight="1" x14ac:dyDescent="0.2"/>
    <row r="117" spans="2:14" s="1" customFormat="1" ht="37.799999999999997" customHeight="1" x14ac:dyDescent="0.2">
      <c r="C117" s="19" t="s">
        <v>151</v>
      </c>
      <c r="D117" s="19"/>
      <c r="E117" s="19"/>
      <c r="F117" s="23" t="s">
        <v>152</v>
      </c>
      <c r="G117" s="23"/>
      <c r="H117" s="23"/>
      <c r="I117" s="23"/>
      <c r="J117" s="23"/>
      <c r="K117" s="23"/>
      <c r="L117" s="23"/>
    </row>
    <row r="118" spans="2:14" s="1" customFormat="1" ht="28.8" customHeight="1" x14ac:dyDescent="0.2">
      <c r="C118" s="16"/>
      <c r="D118" s="16"/>
      <c r="E118" s="16"/>
      <c r="F118" s="16"/>
      <c r="G118" s="16"/>
      <c r="H118" s="16"/>
      <c r="I118" s="16"/>
      <c r="J118" s="16"/>
      <c r="K118" s="16"/>
      <c r="L118" s="16"/>
    </row>
    <row r="119" spans="2:14" s="1" customFormat="1" ht="28.8" customHeight="1" x14ac:dyDescent="0.2">
      <c r="C119" s="16"/>
      <c r="D119" s="16"/>
      <c r="E119" s="16"/>
      <c r="F119" s="16"/>
      <c r="G119" s="16"/>
      <c r="H119" s="16"/>
      <c r="I119" s="16"/>
      <c r="J119" s="16"/>
      <c r="K119" s="16"/>
      <c r="L119" s="16"/>
    </row>
    <row r="120" spans="2:14" s="1" customFormat="1" ht="28.8" customHeight="1" x14ac:dyDescent="0.2">
      <c r="C120" s="16"/>
      <c r="D120" s="16"/>
      <c r="E120" s="16"/>
      <c r="F120" s="16"/>
      <c r="G120" s="16"/>
      <c r="H120" s="16"/>
      <c r="I120" s="16"/>
      <c r="J120" s="16"/>
      <c r="K120" s="16"/>
      <c r="L120" s="16"/>
    </row>
    <row r="121" spans="2:14" s="1" customFormat="1" ht="28.8" customHeight="1" x14ac:dyDescent="0.2">
      <c r="C121" s="16"/>
      <c r="D121" s="16"/>
      <c r="E121" s="16"/>
      <c r="F121" s="16"/>
      <c r="G121" s="16"/>
      <c r="H121" s="16"/>
      <c r="I121" s="16"/>
      <c r="J121" s="16"/>
      <c r="K121" s="16"/>
      <c r="L121" s="16"/>
    </row>
    <row r="122" spans="2:14" s="1" customFormat="1" ht="2.7" customHeight="1" x14ac:dyDescent="0.2"/>
    <row r="123" spans="2:14" s="1" customFormat="1" ht="144.6" customHeight="1" x14ac:dyDescent="0.2">
      <c r="B123" s="21" t="s">
        <v>171</v>
      </c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</row>
    <row r="124" spans="2:14" s="1" customFormat="1" ht="2.7" customHeight="1" x14ac:dyDescent="0.2"/>
    <row r="125" spans="2:14" s="1" customFormat="1" ht="71.400000000000006" customHeight="1" x14ac:dyDescent="0.2">
      <c r="B125" s="21" t="s">
        <v>172</v>
      </c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</row>
    <row r="126" spans="2:14" s="1" customFormat="1" ht="2.7" customHeight="1" x14ac:dyDescent="0.2"/>
    <row r="127" spans="2:14" s="1" customFormat="1" ht="60" customHeight="1" x14ac:dyDescent="0.2">
      <c r="B127" s="21" t="s">
        <v>173</v>
      </c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</row>
    <row r="128" spans="2:14" s="1" customFormat="1" ht="2.7" customHeight="1" x14ac:dyDescent="0.2"/>
    <row r="129" spans="2:14" s="1" customFormat="1" ht="64.8" customHeight="1" x14ac:dyDescent="0.2">
      <c r="B129" s="21" t="s">
        <v>174</v>
      </c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</row>
    <row r="130" spans="2:14" s="1" customFormat="1" ht="2.7" customHeight="1" x14ac:dyDescent="0.2"/>
    <row r="131" spans="2:14" s="1" customFormat="1" ht="126" customHeight="1" x14ac:dyDescent="0.2">
      <c r="B131" s="21" t="s">
        <v>175</v>
      </c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</row>
    <row r="132" spans="2:14" s="1" customFormat="1" ht="2.7" customHeight="1" x14ac:dyDescent="0.2"/>
    <row r="133" spans="2:14" s="1" customFormat="1" ht="104.4" customHeight="1" x14ac:dyDescent="0.2">
      <c r="B133" s="21" t="s">
        <v>176</v>
      </c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</row>
    <row r="134" spans="2:14" s="1" customFormat="1" ht="21" customHeight="1" x14ac:dyDescent="0.2"/>
    <row r="135" spans="2:14" s="1" customFormat="1" ht="12" customHeight="1" x14ac:dyDescent="0.2">
      <c r="J135" s="17" t="s">
        <v>177</v>
      </c>
      <c r="K135" s="17"/>
      <c r="L135" s="17"/>
    </row>
    <row r="136" spans="2:14" s="1" customFormat="1" ht="17.399999999999999" hidden="1" customHeight="1" x14ac:dyDescent="0.2"/>
    <row r="137" spans="2:14" s="1" customFormat="1" ht="81.599999999999994" customHeight="1" x14ac:dyDescent="0.2">
      <c r="B137" s="22" t="s">
        <v>178</v>
      </c>
      <c r="C137" s="22"/>
      <c r="D137" s="22"/>
      <c r="E137" s="22"/>
      <c r="F137" s="22"/>
      <c r="G137" s="22"/>
      <c r="H137" s="22"/>
      <c r="I137" s="22"/>
      <c r="J137" s="22"/>
      <c r="K137" s="22"/>
    </row>
  </sheetData>
  <mergeCells count="53">
    <mergeCell ref="B98:E98"/>
    <mergeCell ref="F98:L98"/>
    <mergeCell ref="F99:L99"/>
    <mergeCell ref="B4:D4"/>
    <mergeCell ref="B6:D6"/>
    <mergeCell ref="B8:D8"/>
    <mergeCell ref="B10:D11"/>
    <mergeCell ref="G11:N12"/>
    <mergeCell ref="B24:L24"/>
    <mergeCell ref="B25:H25"/>
    <mergeCell ref="I25:J25"/>
    <mergeCell ref="B14:P14"/>
    <mergeCell ref="B99:E99"/>
    <mergeCell ref="B127:N127"/>
    <mergeCell ref="B129:N129"/>
    <mergeCell ref="B131:N131"/>
    <mergeCell ref="B101:N101"/>
    <mergeCell ref="B103:N103"/>
    <mergeCell ref="B105:N105"/>
    <mergeCell ref="B113:N113"/>
    <mergeCell ref="B115:N115"/>
    <mergeCell ref="B137:K137"/>
    <mergeCell ref="B28:L28"/>
    <mergeCell ref="B33:L33"/>
    <mergeCell ref="B38:L38"/>
    <mergeCell ref="C111:E111"/>
    <mergeCell ref="C117:E117"/>
    <mergeCell ref="C118:E118"/>
    <mergeCell ref="C119:E119"/>
    <mergeCell ref="C120:E120"/>
    <mergeCell ref="C121:E121"/>
    <mergeCell ref="F111:L111"/>
    <mergeCell ref="F117:L117"/>
    <mergeCell ref="F118:L118"/>
    <mergeCell ref="F119:L119"/>
    <mergeCell ref="F120:L120"/>
    <mergeCell ref="B123:N123"/>
    <mergeCell ref="I2:O2"/>
    <mergeCell ref="B26:L26"/>
    <mergeCell ref="F121:L121"/>
    <mergeCell ref="J135:L135"/>
    <mergeCell ref="B43:L43"/>
    <mergeCell ref="B48:L48"/>
    <mergeCell ref="C107:E107"/>
    <mergeCell ref="C108:E108"/>
    <mergeCell ref="C109:E109"/>
    <mergeCell ref="C110:E110"/>
    <mergeCell ref="F107:L107"/>
    <mergeCell ref="F108:L108"/>
    <mergeCell ref="F109:L109"/>
    <mergeCell ref="F110:L110"/>
    <mergeCell ref="B133:N133"/>
    <mergeCell ref="B125:N125"/>
  </mergeCells>
  <pageMargins left="0.7" right="0.7" top="0.75" bottom="0.75" header="0.3" footer="0.3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Motycki Mariusz</cp:lastModifiedBy>
  <cp:lastPrinted>2025-10-16T08:06:56Z</cp:lastPrinted>
  <dcterms:created xsi:type="dcterms:W3CDTF">2025-10-03T13:10:14Z</dcterms:created>
  <dcterms:modified xsi:type="dcterms:W3CDTF">2025-10-16T08:07:00Z</dcterms:modified>
</cp:coreProperties>
</file>